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DF1A1784-27BD-4F6F-885A-21F2FFEBBB8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" l="1"/>
  <c r="G7" i="2"/>
  <c r="F33" i="2"/>
  <c r="E33" i="2"/>
  <c r="D33" i="2"/>
  <c r="C33" i="2"/>
  <c r="H32" i="2"/>
  <c r="F31" i="2"/>
  <c r="E31" i="2"/>
  <c r="D31" i="2"/>
  <c r="C31" i="2"/>
  <c r="H30" i="2"/>
  <c r="G29" i="2"/>
  <c r="F29" i="2"/>
  <c r="E29" i="2"/>
  <c r="D29" i="2"/>
  <c r="C29" i="2"/>
  <c r="H28" i="2"/>
  <c r="F27" i="2"/>
  <c r="E27" i="2"/>
  <c r="D27" i="2"/>
  <c r="C27" i="2"/>
  <c r="F25" i="2"/>
  <c r="E25" i="2"/>
  <c r="D25" i="2"/>
  <c r="C25" i="2"/>
  <c r="G24" i="2"/>
  <c r="G31" i="2" s="1"/>
  <c r="H23" i="2"/>
  <c r="H22" i="2"/>
  <c r="H24" i="2" l="1"/>
  <c r="G26" i="2"/>
  <c r="G33" i="2"/>
  <c r="D8" i="2"/>
  <c r="E8" i="2"/>
  <c r="F8" i="2"/>
  <c r="C8" i="2"/>
  <c r="F16" i="2"/>
  <c r="E16" i="2"/>
  <c r="D16" i="2"/>
  <c r="C16" i="2"/>
  <c r="H15" i="2"/>
  <c r="F14" i="2"/>
  <c r="E14" i="2"/>
  <c r="D14" i="2"/>
  <c r="C14" i="2"/>
  <c r="H13" i="2"/>
  <c r="F12" i="2"/>
  <c r="E12" i="2"/>
  <c r="D12" i="2"/>
  <c r="C12" i="2"/>
  <c r="F10" i="2"/>
  <c r="E10" i="2"/>
  <c r="D10" i="2"/>
  <c r="C10" i="2"/>
  <c r="H6" i="2"/>
  <c r="H5" i="2"/>
  <c r="G27" i="2" l="1"/>
  <c r="H26" i="2"/>
  <c r="H27" i="2" s="1"/>
  <c r="H31" i="2"/>
  <c r="H25" i="2"/>
  <c r="H29" i="2"/>
  <c r="H33" i="2"/>
  <c r="H11" i="2"/>
  <c r="H7" i="2" l="1"/>
  <c r="G12" i="2"/>
  <c r="G16" i="2"/>
  <c r="G14" i="2"/>
  <c r="H14" i="2" l="1"/>
  <c r="H8" i="2"/>
  <c r="H12" i="2"/>
  <c r="H16" i="2"/>
  <c r="H9" i="2"/>
  <c r="H10" i="2" s="1"/>
  <c r="G10" i="2"/>
</calcChain>
</file>

<file path=xl/sharedStrings.xml><?xml version="1.0" encoding="utf-8"?>
<sst xmlns="http://schemas.openxmlformats.org/spreadsheetml/2006/main" count="45" uniqueCount="24">
  <si>
    <t>Profile</t>
  </si>
  <si>
    <t>RRBs</t>
  </si>
  <si>
    <t>Branch Network</t>
  </si>
  <si>
    <t>Last Quarter Data</t>
  </si>
  <si>
    <t>Sl No.</t>
  </si>
  <si>
    <t>Public Banks</t>
  </si>
  <si>
    <t>Private Banks</t>
  </si>
  <si>
    <t>Co-op Banks</t>
  </si>
  <si>
    <t xml:space="preserve">NEDFi &amp; RIDF </t>
  </si>
  <si>
    <t xml:space="preserve">Total </t>
  </si>
  <si>
    <t xml:space="preserve">Aggregate Deposits </t>
  </si>
  <si>
    <t>Aggregate Advances</t>
  </si>
  <si>
    <t xml:space="preserve">Priority sector Adv </t>
  </si>
  <si>
    <t xml:space="preserve">% to total adv </t>
  </si>
  <si>
    <t xml:space="preserve">Adv to Agriculture </t>
  </si>
  <si>
    <t xml:space="preserve">% to total Adv </t>
  </si>
  <si>
    <t xml:space="preserve">Adv to MSME Sector </t>
  </si>
  <si>
    <t xml:space="preserve">Adv to Other Priority Sector </t>
  </si>
  <si>
    <t>(Rupees in Lakhs)</t>
  </si>
  <si>
    <t>C:D Ratio - 1</t>
  </si>
  <si>
    <t>Aggregate Advances including Credit Utilize</t>
  </si>
  <si>
    <t>CD Ratio (CDR 2)</t>
  </si>
  <si>
    <t>Details of Banking Profile in the FY 2021-22 as on 31.03.2022</t>
  </si>
  <si>
    <t>Details of Banking Profile in the FY 2022-23 as on 30.06.2022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</si>
</sst>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3" fillId="2" borderId="1" xfId="1" applyFont="1" applyFill="1" applyBorder="1"/>
    <xf numFmtId="1" fontId="3" fillId="2" borderId="1" xfId="0" applyNumberFormat="1" applyFont="1" applyFill="1" applyBorder="1" applyAlignment="1">
      <alignment horizontal="right" wrapText="1"/>
    </xf>
    <xf numFmtId="1" fontId="4" fillId="2" borderId="1" xfId="1" applyNumberFormat="1" applyFont="1" applyFill="1" applyBorder="1" applyAlignment="1">
      <alignment horizontal="right"/>
    </xf>
    <xf numFmtId="2" fontId="3" fillId="2" borderId="1" xfId="0" applyNumberFormat="1" applyFont="1" applyFill="1" applyBorder="1" applyAlignment="1">
      <alignment horizontal="right" wrapText="1"/>
    </xf>
    <xf numFmtId="2" fontId="0" fillId="2" borderId="1" xfId="0" applyNumberFormat="1" applyFill="1" applyBorder="1" applyAlignment="1">
      <alignment horizontal="right" wrapText="1"/>
    </xf>
    <xf numFmtId="2" fontId="3" fillId="2" borderId="3" xfId="0" applyNumberFormat="1" applyFont="1" applyFill="1" applyBorder="1" applyAlignment="1">
      <alignment horizontal="right" wrapText="1"/>
    </xf>
    <xf numFmtId="0" fontId="3" fillId="2" borderId="4" xfId="1" applyFont="1" applyFill="1" applyBorder="1" applyAlignment="1">
      <alignment horizontal="center"/>
    </xf>
    <xf numFmtId="0" fontId="3" fillId="2" borderId="4" xfId="1" applyFont="1" applyFill="1" applyBorder="1"/>
    <xf numFmtId="2" fontId="4" fillId="2" borderId="1" xfId="1" applyNumberFormat="1" applyFont="1" applyFill="1" applyBorder="1" applyAlignment="1">
      <alignment horizontal="right"/>
    </xf>
    <xf numFmtId="0" fontId="0" fillId="2" borderId="1" xfId="1" applyFont="1" applyFill="1" applyBorder="1"/>
    <xf numFmtId="2" fontId="3" fillId="2" borderId="2" xfId="0" applyNumberFormat="1" applyFont="1" applyFill="1" applyBorder="1" applyAlignment="1">
      <alignment horizontal="right" wrapText="1"/>
    </xf>
    <xf numFmtId="2" fontId="4" fillId="2" borderId="5" xfId="0" applyNumberFormat="1" applyFont="1" applyFill="1" applyBorder="1" applyAlignment="1">
      <alignment horizontal="right" wrapText="1"/>
    </xf>
    <xf numFmtId="2" fontId="4" fillId="2" borderId="2" xfId="0" applyNumberFormat="1" applyFont="1" applyFill="1" applyBorder="1" applyAlignment="1">
      <alignment horizontal="right" wrapText="1"/>
    </xf>
    <xf numFmtId="0" fontId="3" fillId="2" borderId="7" xfId="1" applyFont="1" applyFill="1" applyBorder="1" applyAlignment="1">
      <alignment horizontal="center"/>
    </xf>
    <xf numFmtId="0" fontId="3" fillId="2" borderId="7" xfId="1" applyFont="1" applyFill="1" applyBorder="1"/>
    <xf numFmtId="2" fontId="3" fillId="2" borderId="8" xfId="0" applyNumberFormat="1" applyFont="1" applyFill="1" applyBorder="1" applyAlignment="1">
      <alignment horizontal="right" wrapText="1"/>
    </xf>
    <xf numFmtId="2" fontId="0" fillId="2" borderId="8" xfId="0" applyNumberFormat="1" applyFill="1" applyBorder="1" applyAlignment="1">
      <alignment horizontal="right" wrapText="1"/>
    </xf>
    <xf numFmtId="2" fontId="4" fillId="2" borderId="7" xfId="1" applyNumberFormat="1" applyFont="1" applyFill="1" applyBorder="1" applyAlignment="1">
      <alignment horizontal="right"/>
    </xf>
    <xf numFmtId="2" fontId="4" fillId="2" borderId="1" xfId="0" applyNumberFormat="1" applyFont="1" applyFill="1" applyBorder="1" applyAlignment="1">
      <alignment horizontal="right" wrapText="1"/>
    </xf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2" fontId="4" fillId="2" borderId="1" xfId="0" applyNumberFormat="1" applyFont="1" applyFill="1" applyBorder="1"/>
    <xf numFmtId="0" fontId="3" fillId="2" borderId="4" xfId="1" applyFont="1" applyFill="1" applyBorder="1" applyAlignment="1">
      <alignment wrapText="1"/>
    </xf>
    <xf numFmtId="2" fontId="3" fillId="2" borderId="5" xfId="0" applyNumberFormat="1" applyFont="1" applyFill="1" applyBorder="1" applyAlignment="1">
      <alignment horizontal="right" vertical="center" wrapText="1"/>
    </xf>
    <xf numFmtId="2" fontId="3" fillId="2" borderId="6" xfId="0" applyNumberFormat="1" applyFont="1" applyFill="1" applyBorder="1" applyAlignment="1">
      <alignment horizontal="right" vertical="center" wrapText="1"/>
    </xf>
    <xf numFmtId="2" fontId="4" fillId="2" borderId="1" xfId="1" applyNumberFormat="1" applyFont="1" applyFill="1" applyBorder="1" applyAlignment="1">
      <alignment horizontal="right" vertical="center"/>
    </xf>
    <xf numFmtId="0" fontId="6" fillId="2" borderId="11" xfId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/>
    </xf>
    <xf numFmtId="0" fontId="6" fillId="2" borderId="9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</cellXfs>
  <cellStyles count="2">
    <cellStyle name="Normal" xfId="0" builtinId="0"/>
    <cellStyle name="Normal 11" xfId="1" xr:uid="{3F4AE46D-807B-4C28-B455-AE6F2773A74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topLeftCell="A18" zoomScale="115" zoomScaleNormal="115" workbookViewId="0">
      <selection sqref="A1:H33"/>
    </sheetView>
  </sheetViews>
  <sheetFormatPr defaultColWidth="9.109375" defaultRowHeight="23.4" x14ac:dyDescent="0.45"/>
  <cols>
    <col min="1" max="1" width="4.6640625" style="2" customWidth="1"/>
    <col min="2" max="2" width="26.109375" style="1" customWidth="1"/>
    <col min="3" max="3" width="11.5546875" style="1" bestFit="1" customWidth="1"/>
    <col min="4" max="4" width="11.5546875" style="1" customWidth="1"/>
    <col min="5" max="5" width="10.77734375" style="1" customWidth="1"/>
    <col min="6" max="6" width="11.44140625" style="1" customWidth="1"/>
    <col min="7" max="7" width="10.6640625" style="1" customWidth="1"/>
    <col min="8" max="8" width="11.109375" style="1" customWidth="1"/>
    <col min="9" max="16384" width="9.109375" style="1"/>
  </cols>
  <sheetData>
    <row r="1" spans="1:8" ht="25.8" customHeight="1" x14ac:dyDescent="0.3">
      <c r="A1" s="36">
        <v>4</v>
      </c>
      <c r="B1" s="36"/>
      <c r="C1" s="36"/>
      <c r="D1" s="36"/>
      <c r="E1" s="36"/>
      <c r="F1" s="36"/>
      <c r="G1" s="36"/>
      <c r="H1" s="36"/>
    </row>
    <row r="2" spans="1:8" ht="25.8" x14ac:dyDescent="0.3">
      <c r="A2" s="37" t="s">
        <v>23</v>
      </c>
      <c r="B2" s="37"/>
      <c r="C2" s="37"/>
      <c r="D2" s="37"/>
      <c r="E2" s="37"/>
      <c r="F2" s="37"/>
      <c r="G2" s="37"/>
      <c r="H2" s="37"/>
    </row>
    <row r="3" spans="1:8" ht="25.8" x14ac:dyDescent="0.3">
      <c r="A3" s="38" t="s">
        <v>18</v>
      </c>
      <c r="B3" s="38"/>
      <c r="C3" s="38"/>
      <c r="D3" s="38"/>
      <c r="E3" s="38"/>
      <c r="F3" s="38"/>
      <c r="G3" s="38"/>
      <c r="H3" s="38"/>
    </row>
    <row r="4" spans="1:8" ht="28.8" x14ac:dyDescent="0.3">
      <c r="A4" s="3" t="s">
        <v>4</v>
      </c>
      <c r="B4" s="4" t="s">
        <v>0</v>
      </c>
      <c r="C4" s="3" t="s">
        <v>5</v>
      </c>
      <c r="D4" s="3" t="s">
        <v>6</v>
      </c>
      <c r="E4" s="4" t="s">
        <v>1</v>
      </c>
      <c r="F4" s="3" t="s">
        <v>7</v>
      </c>
      <c r="G4" s="3" t="s">
        <v>8</v>
      </c>
      <c r="H4" s="4" t="s">
        <v>9</v>
      </c>
    </row>
    <row r="5" spans="1:8" ht="14.4" x14ac:dyDescent="0.3">
      <c r="A5" s="5">
        <v>1</v>
      </c>
      <c r="B5" s="6" t="s">
        <v>2</v>
      </c>
      <c r="C5" s="7">
        <v>119</v>
      </c>
      <c r="D5" s="7">
        <v>28</v>
      </c>
      <c r="E5" s="7">
        <v>31</v>
      </c>
      <c r="F5" s="7">
        <v>37</v>
      </c>
      <c r="G5" s="7">
        <v>0</v>
      </c>
      <c r="H5" s="8">
        <f>C5+D5+E5+F5+G5</f>
        <v>215</v>
      </c>
    </row>
    <row r="6" spans="1:8" ht="14.4" x14ac:dyDescent="0.3">
      <c r="A6" s="5">
        <v>2</v>
      </c>
      <c r="B6" s="6" t="s">
        <v>10</v>
      </c>
      <c r="C6" s="9">
        <v>1845991.07</v>
      </c>
      <c r="D6" s="9">
        <v>280679.40000000002</v>
      </c>
      <c r="E6" s="10">
        <v>109927.86</v>
      </c>
      <c r="F6" s="9">
        <v>47377.67</v>
      </c>
      <c r="G6" s="11">
        <v>0</v>
      </c>
      <c r="H6" s="28">
        <f>C6+D6+E6+F6+G6</f>
        <v>2283976</v>
      </c>
    </row>
    <row r="7" spans="1:8" ht="28.2" customHeight="1" x14ac:dyDescent="0.3">
      <c r="A7" s="12">
        <v>3</v>
      </c>
      <c r="B7" s="29" t="s">
        <v>20</v>
      </c>
      <c r="C7" s="30">
        <v>546195.34</v>
      </c>
      <c r="D7" s="30">
        <v>67906.789999999994</v>
      </c>
      <c r="E7" s="30">
        <v>25788.400000000001</v>
      </c>
      <c r="F7" s="30">
        <v>34588.29</v>
      </c>
      <c r="G7" s="31">
        <f>G11+G13</f>
        <v>117766.68000000001</v>
      </c>
      <c r="H7" s="32">
        <f>C7+D7+E7+F7+G7</f>
        <v>792245.50000000012</v>
      </c>
    </row>
    <row r="8" spans="1:8" ht="14.4" x14ac:dyDescent="0.3">
      <c r="A8" s="5">
        <v>4</v>
      </c>
      <c r="B8" s="15" t="s">
        <v>21</v>
      </c>
      <c r="C8" s="16">
        <f>C7/C6*100</f>
        <v>29.58818971968266</v>
      </c>
      <c r="D8" s="16">
        <f t="shared" ref="D8:H8" si="0">D7/D6*100</f>
        <v>24.193720664929451</v>
      </c>
      <c r="E8" s="16">
        <f t="shared" si="0"/>
        <v>23.459385091277134</v>
      </c>
      <c r="F8" s="16">
        <f t="shared" si="0"/>
        <v>73.005468610001301</v>
      </c>
      <c r="G8" s="16">
        <v>0</v>
      </c>
      <c r="H8" s="17">
        <f t="shared" si="0"/>
        <v>34.687120179896816</v>
      </c>
    </row>
    <row r="9" spans="1:8" ht="14.4" x14ac:dyDescent="0.3">
      <c r="A9" s="5">
        <v>5</v>
      </c>
      <c r="B9" s="6" t="s">
        <v>12</v>
      </c>
      <c r="C9" s="16">
        <v>164888.98000000001</v>
      </c>
      <c r="D9" s="16">
        <v>13657.83</v>
      </c>
      <c r="E9" s="16">
        <v>16561.21</v>
      </c>
      <c r="F9" s="16">
        <v>15283.02</v>
      </c>
      <c r="G9" s="16">
        <f>G7</f>
        <v>117766.68000000001</v>
      </c>
      <c r="H9" s="14">
        <f>C9+D9+E9+F9+G9</f>
        <v>328157.71999999997</v>
      </c>
    </row>
    <row r="10" spans="1:8" ht="14.4" x14ac:dyDescent="0.3">
      <c r="A10" s="5"/>
      <c r="B10" s="6" t="s">
        <v>13</v>
      </c>
      <c r="C10" s="16">
        <f t="shared" ref="C10:G10" si="1">C9/C7*100</f>
        <v>30.188646428217424</v>
      </c>
      <c r="D10" s="16">
        <f t="shared" si="1"/>
        <v>20.112613186398594</v>
      </c>
      <c r="E10" s="16">
        <f t="shared" si="1"/>
        <v>64.219610367452034</v>
      </c>
      <c r="F10" s="16">
        <f t="shared" si="1"/>
        <v>44.185532155535881</v>
      </c>
      <c r="G10" s="16">
        <f t="shared" si="1"/>
        <v>100</v>
      </c>
      <c r="H10" s="18">
        <f>H9/H7*100</f>
        <v>41.421216024578229</v>
      </c>
    </row>
    <row r="11" spans="1:8" ht="14.4" x14ac:dyDescent="0.3">
      <c r="A11" s="5">
        <v>6</v>
      </c>
      <c r="B11" s="6" t="s">
        <v>14</v>
      </c>
      <c r="C11" s="16">
        <v>19693.41</v>
      </c>
      <c r="D11" s="16">
        <v>582.16999999999996</v>
      </c>
      <c r="E11" s="16">
        <v>3973.25</v>
      </c>
      <c r="F11" s="16">
        <v>9627.6299999999992</v>
      </c>
      <c r="G11" s="16">
        <v>109879.05</v>
      </c>
      <c r="H11" s="14">
        <f>C11+D11+E11+F11+G11</f>
        <v>143755.51</v>
      </c>
    </row>
    <row r="12" spans="1:8" ht="14.4" x14ac:dyDescent="0.3">
      <c r="A12" s="5"/>
      <c r="B12" s="6" t="s">
        <v>15</v>
      </c>
      <c r="C12" s="16">
        <f t="shared" ref="C12:H12" si="2">C11/C7*100</f>
        <v>3.6055617025220319</v>
      </c>
      <c r="D12" s="16">
        <f t="shared" si="2"/>
        <v>0.85730749458191158</v>
      </c>
      <c r="E12" s="16">
        <f t="shared" si="2"/>
        <v>15.407121031161298</v>
      </c>
      <c r="F12" s="16">
        <f t="shared" si="2"/>
        <v>27.834940669226487</v>
      </c>
      <c r="G12" s="16">
        <f t="shared" si="2"/>
        <v>93.302324562431409</v>
      </c>
      <c r="H12" s="18">
        <f t="shared" si="2"/>
        <v>18.145323640210009</v>
      </c>
    </row>
    <row r="13" spans="1:8" ht="14.4" x14ac:dyDescent="0.3">
      <c r="A13" s="5">
        <v>7</v>
      </c>
      <c r="B13" s="6" t="s">
        <v>16</v>
      </c>
      <c r="C13" s="16">
        <v>115341.95</v>
      </c>
      <c r="D13" s="16">
        <v>12013.2</v>
      </c>
      <c r="E13" s="16">
        <v>9272.39</v>
      </c>
      <c r="F13" s="16">
        <v>240.4</v>
      </c>
      <c r="G13" s="16">
        <v>7887.63</v>
      </c>
      <c r="H13" s="14">
        <f>C13+D13+E13+F13+G13</f>
        <v>144755.56999999998</v>
      </c>
    </row>
    <row r="14" spans="1:8" ht="14.4" x14ac:dyDescent="0.3">
      <c r="A14" s="5"/>
      <c r="B14" s="6" t="s">
        <v>15</v>
      </c>
      <c r="C14" s="16">
        <f t="shared" ref="C14:H14" si="3">C13/C7*100</f>
        <v>21.11734420875872</v>
      </c>
      <c r="D14" s="16">
        <f t="shared" si="3"/>
        <v>17.690719882356394</v>
      </c>
      <c r="E14" s="16">
        <f t="shared" si="3"/>
        <v>35.95566223573389</v>
      </c>
      <c r="F14" s="16">
        <f t="shared" si="3"/>
        <v>0.69503291431868996</v>
      </c>
      <c r="G14" s="16">
        <f t="shared" si="3"/>
        <v>6.6976754375685887</v>
      </c>
      <c r="H14" s="18">
        <f t="shared" si="3"/>
        <v>18.271554713785051</v>
      </c>
    </row>
    <row r="15" spans="1:8" ht="14.4" x14ac:dyDescent="0.3">
      <c r="A15" s="19">
        <v>8</v>
      </c>
      <c r="B15" s="20" t="s">
        <v>17</v>
      </c>
      <c r="C15" s="21">
        <v>29853.62</v>
      </c>
      <c r="D15" s="21">
        <v>1062.46</v>
      </c>
      <c r="E15" s="22">
        <v>3315.57</v>
      </c>
      <c r="F15" s="21">
        <v>5414.99</v>
      </c>
      <c r="G15" s="21">
        <v>0</v>
      </c>
      <c r="H15" s="23">
        <f>C15+D15+E15+F15+G15</f>
        <v>39646.639999999999</v>
      </c>
    </row>
    <row r="16" spans="1:8" ht="14.4" x14ac:dyDescent="0.3">
      <c r="A16" s="5"/>
      <c r="B16" s="6" t="s">
        <v>15</v>
      </c>
      <c r="C16" s="9">
        <f t="shared" ref="C16:H16" si="4">C15/C7*100</f>
        <v>5.4657405169366697</v>
      </c>
      <c r="D16" s="9">
        <f t="shared" si="4"/>
        <v>1.5645858094602914</v>
      </c>
      <c r="E16" s="9">
        <f>E15/E7*100</f>
        <v>12.856827100556838</v>
      </c>
      <c r="F16" s="9">
        <f t="shared" si="4"/>
        <v>15.655558571990694</v>
      </c>
      <c r="G16" s="9">
        <f t="shared" si="4"/>
        <v>0</v>
      </c>
      <c r="H16" s="24">
        <f t="shared" si="4"/>
        <v>5.0043376705831708</v>
      </c>
    </row>
    <row r="17" spans="1:8" ht="14.4" x14ac:dyDescent="0.3">
      <c r="A17" s="25"/>
      <c r="B17" s="26"/>
      <c r="C17" s="26"/>
      <c r="D17" s="26"/>
      <c r="E17" s="26"/>
      <c r="F17" s="26"/>
      <c r="G17" s="26"/>
      <c r="H17" s="27"/>
    </row>
    <row r="18" spans="1:8" ht="56.4" customHeight="1" x14ac:dyDescent="0.5">
      <c r="A18" s="39" t="s">
        <v>3</v>
      </c>
      <c r="B18" s="40"/>
      <c r="C18" s="40"/>
      <c r="D18" s="40"/>
      <c r="E18" s="40"/>
      <c r="F18" s="40"/>
      <c r="G18" s="40"/>
      <c r="H18" s="41"/>
    </row>
    <row r="19" spans="1:8" ht="38.4" customHeight="1" x14ac:dyDescent="0.3">
      <c r="A19" s="42" t="s">
        <v>22</v>
      </c>
      <c r="B19" s="43"/>
      <c r="C19" s="43"/>
      <c r="D19" s="43"/>
      <c r="E19" s="43"/>
      <c r="F19" s="43"/>
      <c r="G19" s="43"/>
      <c r="H19" s="44"/>
    </row>
    <row r="20" spans="1:8" ht="18" customHeight="1" x14ac:dyDescent="0.3">
      <c r="A20" s="33" t="s">
        <v>18</v>
      </c>
      <c r="B20" s="34"/>
      <c r="C20" s="34"/>
      <c r="D20" s="34"/>
      <c r="E20" s="34"/>
      <c r="F20" s="34"/>
      <c r="G20" s="34"/>
      <c r="H20" s="35"/>
    </row>
    <row r="21" spans="1:8" ht="28.8" x14ac:dyDescent="0.3">
      <c r="A21" s="3" t="s">
        <v>4</v>
      </c>
      <c r="B21" s="4" t="s">
        <v>0</v>
      </c>
      <c r="C21" s="3" t="s">
        <v>5</v>
      </c>
      <c r="D21" s="3" t="s">
        <v>6</v>
      </c>
      <c r="E21" s="4" t="s">
        <v>1</v>
      </c>
      <c r="F21" s="3" t="s">
        <v>7</v>
      </c>
      <c r="G21" s="3" t="s">
        <v>8</v>
      </c>
      <c r="H21" s="4" t="s">
        <v>9</v>
      </c>
    </row>
    <row r="22" spans="1:8" ht="14.4" x14ac:dyDescent="0.3">
      <c r="A22" s="5">
        <v>1</v>
      </c>
      <c r="B22" s="6" t="s">
        <v>2</v>
      </c>
      <c r="C22" s="7">
        <v>119</v>
      </c>
      <c r="D22" s="7">
        <v>28</v>
      </c>
      <c r="E22" s="7">
        <v>31</v>
      </c>
      <c r="F22" s="7">
        <v>37</v>
      </c>
      <c r="G22" s="7">
        <v>0</v>
      </c>
      <c r="H22" s="8">
        <f>C22+D22+E22+F22+G22</f>
        <v>215</v>
      </c>
    </row>
    <row r="23" spans="1:8" ht="14.4" x14ac:dyDescent="0.3">
      <c r="A23" s="5">
        <v>2</v>
      </c>
      <c r="B23" s="6" t="s">
        <v>10</v>
      </c>
      <c r="C23" s="9">
        <v>2060420.31</v>
      </c>
      <c r="D23" s="9">
        <v>266231.18</v>
      </c>
      <c r="E23" s="10">
        <v>109360.99</v>
      </c>
      <c r="F23" s="9">
        <v>48852.78</v>
      </c>
      <c r="G23" s="11">
        <v>0</v>
      </c>
      <c r="H23" s="28">
        <f>C23+D23+E23+F23+G23</f>
        <v>2484865.2600000002</v>
      </c>
    </row>
    <row r="24" spans="1:8" ht="14.4" x14ac:dyDescent="0.3">
      <c r="A24" s="12">
        <v>3</v>
      </c>
      <c r="B24" s="13" t="s">
        <v>11</v>
      </c>
      <c r="C24" s="30">
        <v>535311.19999999995</v>
      </c>
      <c r="D24" s="30">
        <v>65221.57</v>
      </c>
      <c r="E24" s="30">
        <v>25747.61</v>
      </c>
      <c r="F24" s="30">
        <v>33939.730000000003</v>
      </c>
      <c r="G24" s="31">
        <f>G28+G30</f>
        <v>119382.29000000001</v>
      </c>
      <c r="H24" s="32">
        <f>C24+D24+E24+F24+G24</f>
        <v>779602.39999999991</v>
      </c>
    </row>
    <row r="25" spans="1:8" ht="14.4" x14ac:dyDescent="0.3">
      <c r="A25" s="5">
        <v>4</v>
      </c>
      <c r="B25" s="15" t="s">
        <v>19</v>
      </c>
      <c r="C25" s="16">
        <f>C24/C23*100</f>
        <v>25.980679641038869</v>
      </c>
      <c r="D25" s="16">
        <f t="shared" ref="D25:F25" si="5">D24/D23*100</f>
        <v>24.498095978089417</v>
      </c>
      <c r="E25" s="16">
        <f t="shared" si="5"/>
        <v>23.543687744597044</v>
      </c>
      <c r="F25" s="16">
        <f t="shared" si="5"/>
        <v>69.47348748628022</v>
      </c>
      <c r="G25" s="16">
        <v>0</v>
      </c>
      <c r="H25" s="17">
        <f t="shared" ref="H25" si="6">H24/H23*100</f>
        <v>31.374031121510381</v>
      </c>
    </row>
    <row r="26" spans="1:8" ht="14.4" x14ac:dyDescent="0.3">
      <c r="A26" s="5">
        <v>5</v>
      </c>
      <c r="B26" s="6" t="s">
        <v>12</v>
      </c>
      <c r="C26" s="16">
        <v>162051.57</v>
      </c>
      <c r="D26" s="16">
        <v>16046.2</v>
      </c>
      <c r="E26" s="16">
        <v>16646.03</v>
      </c>
      <c r="F26" s="16">
        <v>15345.21</v>
      </c>
      <c r="G26" s="16">
        <f>G24</f>
        <v>119382.29000000001</v>
      </c>
      <c r="H26" s="14">
        <f>C26+D26+E26+F26+G26</f>
        <v>329471.30000000005</v>
      </c>
    </row>
    <row r="27" spans="1:8" ht="14.4" x14ac:dyDescent="0.3">
      <c r="A27" s="5"/>
      <c r="B27" s="6" t="s">
        <v>13</v>
      </c>
      <c r="C27" s="16">
        <f t="shared" ref="C27:G27" si="7">C26/C24*100</f>
        <v>30.27240416415723</v>
      </c>
      <c r="D27" s="16">
        <f t="shared" si="7"/>
        <v>24.602596962937263</v>
      </c>
      <c r="E27" s="16">
        <f t="shared" si="7"/>
        <v>64.650777295446062</v>
      </c>
      <c r="F27" s="16">
        <f t="shared" si="7"/>
        <v>45.213117487970585</v>
      </c>
      <c r="G27" s="16">
        <f t="shared" si="7"/>
        <v>100</v>
      </c>
      <c r="H27" s="18">
        <f>H26/H24*100</f>
        <v>42.26145276104846</v>
      </c>
    </row>
    <row r="28" spans="1:8" ht="14.4" x14ac:dyDescent="0.3">
      <c r="A28" s="5">
        <v>6</v>
      </c>
      <c r="B28" s="6" t="s">
        <v>14</v>
      </c>
      <c r="C28" s="16">
        <v>15452.31</v>
      </c>
      <c r="D28" s="16">
        <v>606.67999999999995</v>
      </c>
      <c r="E28" s="16">
        <v>3738.64</v>
      </c>
      <c r="F28" s="16">
        <v>9638.26</v>
      </c>
      <c r="G28" s="16">
        <v>111194.71</v>
      </c>
      <c r="H28" s="14">
        <f>C28+D28+E28+F28+G28</f>
        <v>140630.6</v>
      </c>
    </row>
    <row r="29" spans="1:8" ht="14.4" x14ac:dyDescent="0.3">
      <c r="A29" s="5"/>
      <c r="B29" s="6" t="s">
        <v>15</v>
      </c>
      <c r="C29" s="16">
        <f t="shared" ref="C29:H29" si="8">C28/C24*100</f>
        <v>2.8866031571915554</v>
      </c>
      <c r="D29" s="16">
        <f t="shared" si="8"/>
        <v>0.93018306673697049</v>
      </c>
      <c r="E29" s="16">
        <f t="shared" si="8"/>
        <v>14.520338004187572</v>
      </c>
      <c r="F29" s="16">
        <f t="shared" si="8"/>
        <v>28.398163450327978</v>
      </c>
      <c r="G29" s="16">
        <f t="shared" si="8"/>
        <v>93.141713063135242</v>
      </c>
      <c r="H29" s="18">
        <f t="shared" si="8"/>
        <v>18.038759244455896</v>
      </c>
    </row>
    <row r="30" spans="1:8" ht="14.4" x14ac:dyDescent="0.3">
      <c r="A30" s="5">
        <v>7</v>
      </c>
      <c r="B30" s="6" t="s">
        <v>16</v>
      </c>
      <c r="C30" s="16">
        <v>116617.91</v>
      </c>
      <c r="D30" s="16">
        <v>14434.79</v>
      </c>
      <c r="E30" s="16">
        <v>9785.6200000000008</v>
      </c>
      <c r="F30" s="16">
        <v>241.3</v>
      </c>
      <c r="G30" s="16">
        <v>8187.58</v>
      </c>
      <c r="H30" s="14">
        <f>C30+D30+E30+F30+G30</f>
        <v>149267.19999999998</v>
      </c>
    </row>
    <row r="31" spans="1:8" ht="14.4" x14ac:dyDescent="0.3">
      <c r="A31" s="5"/>
      <c r="B31" s="6" t="s">
        <v>15</v>
      </c>
      <c r="C31" s="16">
        <f t="shared" ref="C31:H31" si="9">C30/C24*100</f>
        <v>21.785068199581854</v>
      </c>
      <c r="D31" s="16">
        <f t="shared" si="9"/>
        <v>22.131926600356294</v>
      </c>
      <c r="E31" s="16">
        <f t="shared" si="9"/>
        <v>38.005935308170351</v>
      </c>
      <c r="F31" s="16">
        <f t="shared" si="9"/>
        <v>0.71096617445100474</v>
      </c>
      <c r="G31" s="16">
        <f t="shared" si="9"/>
        <v>6.8582869368647561</v>
      </c>
      <c r="H31" s="18">
        <f t="shared" si="9"/>
        <v>19.146580359424238</v>
      </c>
    </row>
    <row r="32" spans="1:8" ht="14.4" x14ac:dyDescent="0.3">
      <c r="A32" s="19">
        <v>8</v>
      </c>
      <c r="B32" s="20" t="s">
        <v>17</v>
      </c>
      <c r="C32" s="21">
        <v>29981.35</v>
      </c>
      <c r="D32" s="21">
        <v>1004.73</v>
      </c>
      <c r="E32" s="22">
        <v>3121.77</v>
      </c>
      <c r="F32" s="21">
        <v>5465.65</v>
      </c>
      <c r="G32" s="21">
        <v>0</v>
      </c>
      <c r="H32" s="23">
        <f>C32+D32+E32+F32+G32</f>
        <v>39573.5</v>
      </c>
    </row>
    <row r="33" spans="1:8" ht="14.4" x14ac:dyDescent="0.3">
      <c r="A33" s="5"/>
      <c r="B33" s="6" t="s">
        <v>15</v>
      </c>
      <c r="C33" s="9">
        <f t="shared" ref="C33:D33" si="10">C32/C24*100</f>
        <v>5.6007328073838174</v>
      </c>
      <c r="D33" s="9">
        <f t="shared" si="10"/>
        <v>1.5404872958439977</v>
      </c>
      <c r="E33" s="9">
        <f>E32/E24*100</f>
        <v>12.12450398308814</v>
      </c>
      <c r="F33" s="9">
        <f t="shared" ref="F33:H33" si="11">F32/F24*100</f>
        <v>16.103987863191602</v>
      </c>
      <c r="G33" s="9">
        <f t="shared" si="11"/>
        <v>0</v>
      </c>
      <c r="H33" s="24">
        <f t="shared" si="11"/>
        <v>5.0761131571683213</v>
      </c>
    </row>
  </sheetData>
  <mergeCells count="6">
    <mergeCell ref="A20:H20"/>
    <mergeCell ref="A1:H1"/>
    <mergeCell ref="A2:H2"/>
    <mergeCell ref="A3:H3"/>
    <mergeCell ref="A18:H18"/>
    <mergeCell ref="A19:H19"/>
  </mergeCells>
  <printOptions horizontalCentered="1" gridLines="1"/>
  <pageMargins left="0.25" right="0.25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2022-07-28T10:37:53Z</dcterms:modified>
</cp:coreProperties>
</file>